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939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<sst xmlns="http://schemas.openxmlformats.org/spreadsheetml/2006/main" count="129" uniqueCount="98">
  <si>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</si>
  <si>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</si>
  <si>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</si>
  <si>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</si>
  <si>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</si>
  <si>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</si>
  <si>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</si>
  <si>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</si>
  <si>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</si>
  <si>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</si>
  <si>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</si>
  <si>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</si>
  <si>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</si>
  <si>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</si>
  <si>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</si>
  <si>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</si>
  <si>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</si>
  <si>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</si>
  <si>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</si>
  <si>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</si>
  <si>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</si>
  <si>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</si>
  <si>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</si>
  <si>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</si>
  <si>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</si>
  <si>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</si>
  <si>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</si>
  <si>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</si>
  <si>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</si>
  <si>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</si>
  <si>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</si>
  <si>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</si>
  <si>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</si>
  <si>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</si>
  <si>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</si>
  <si>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</si>
  <si>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</si>
  <si>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</si>
  <si>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</si>
  <si>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</si>
  <si>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</si>
  <si>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</si>
  <si>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</si>
  <si>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</si>
  <si>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</si>
  <si>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</si>
  <si>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</si>
  <si>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</si>
  <si>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</si>
  <si>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</si>
  <si>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</si>
  <si>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</si>
  <si>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</si>
  <si>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</si>
  <si>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</si>
  <si>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</si>
  <si>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</si>
  <si>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</si>
  <si>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</si>
  <si>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</si>
  <si>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</si>
  <si>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</si>
  <si>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</si>
  <si>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</si>
  <si>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</si>
  <si>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</si>
  <si>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</si>
  <si>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</si>
  <si>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</si>
  <si>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</si>
  <si>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</si>
  <si>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</si>
  <si>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</si>
  <si>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</si>
  <si>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</si>
  <si>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</si>
  <si>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</si>
  <si>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</si>
  <si>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</si>
  <si>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</si>
  <si>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</si>
  <si>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</si>
  <si>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</si>
  <si>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</si>
  <si>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</si>
  <si>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</si>
  <si>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</si>
  <si>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</si>
  <si>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</si>
  <si>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</si>
  <si>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</si>
  <si>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</si>
  <si>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</si>
  <si>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</si>
  <si>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</si>
  <si>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</si>
  <si>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</si>
  <si>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01.02.2020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</si>
</sst>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PageLayoutView="0" workbookViewId="0" topLeftCell="B1">
      <pane ySplit="9" topLeftCell="A12" activePane="bottomLeft" state="frozen"/>
      <selection pane="topLeft" activeCell="A1" sqref="A1"/>
      <selection pane="bottomLeft" activeCell="Q18" sqref="Q18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4" width="6.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9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2" t="s">
        <v>2</v>
      </c>
      <c r="B6" s="52" t="s">
        <v>3</v>
      </c>
      <c r="C6" s="52" t="s">
        <v>83</v>
      </c>
      <c r="D6" s="52" t="s">
        <v>4</v>
      </c>
      <c r="E6" s="52" t="s">
        <v>5</v>
      </c>
      <c r="F6" s="52"/>
      <c r="G6" s="52"/>
      <c r="H6" s="52" t="s">
        <v>6</v>
      </c>
      <c r="I6" s="52" t="s">
        <v>7</v>
      </c>
      <c r="J6" s="52"/>
      <c r="K6" s="52"/>
      <c r="L6" s="52" t="s">
        <v>8</v>
      </c>
      <c r="M6" s="52" t="s">
        <v>9</v>
      </c>
      <c r="N6" s="52"/>
      <c r="O6" s="52"/>
      <c r="P6" s="18"/>
      <c r="Q6" s="52" t="s">
        <v>10</v>
      </c>
      <c r="R6" s="52" t="s">
        <v>11</v>
      </c>
      <c r="S6" s="52"/>
      <c r="T6" s="52"/>
      <c r="U6" s="52" t="s">
        <v>12</v>
      </c>
    </row>
    <row r="7" spans="1:21" ht="3.75" customHeight="1">
      <c r="A7" s="52" t="s">
        <v>0</v>
      </c>
      <c r="B7" s="52" t="s">
        <v>0</v>
      </c>
      <c r="C7" s="52" t="s">
        <v>0</v>
      </c>
      <c r="D7" s="52" t="s">
        <v>0</v>
      </c>
      <c r="E7" s="52" t="s">
        <v>0</v>
      </c>
      <c r="F7" s="52" t="s">
        <v>0</v>
      </c>
      <c r="G7" s="52" t="s">
        <v>0</v>
      </c>
      <c r="H7" s="52" t="s">
        <v>0</v>
      </c>
      <c r="I7" s="52" t="s">
        <v>0</v>
      </c>
      <c r="J7" s="52" t="s">
        <v>0</v>
      </c>
      <c r="K7" s="52" t="s">
        <v>0</v>
      </c>
      <c r="L7" s="52" t="s">
        <v>0</v>
      </c>
      <c r="M7" s="52" t="s">
        <v>0</v>
      </c>
      <c r="N7" s="52" t="s">
        <v>0</v>
      </c>
      <c r="O7" s="52" t="s">
        <v>0</v>
      </c>
      <c r="P7" s="18"/>
      <c r="Q7" s="52" t="s">
        <v>0</v>
      </c>
      <c r="R7" s="52" t="s">
        <v>0</v>
      </c>
      <c r="S7" s="52" t="s">
        <v>0</v>
      </c>
      <c r="T7" s="52" t="s">
        <v>0</v>
      </c>
      <c r="U7" s="52" t="s">
        <v>0</v>
      </c>
    </row>
    <row r="8" spans="1:21" ht="39.75" customHeight="1">
      <c r="A8" s="52" t="s">
        <v>0</v>
      </c>
      <c r="B8" s="52" t="s">
        <v>0</v>
      </c>
      <c r="C8" s="52" t="s">
        <v>0</v>
      </c>
      <c r="D8" s="52" t="s">
        <v>0</v>
      </c>
      <c r="E8" s="19" t="s">
        <v>13</v>
      </c>
      <c r="F8" s="19" t="s">
        <v>14</v>
      </c>
      <c r="G8" s="19" t="s">
        <v>15</v>
      </c>
      <c r="H8" s="52" t="s">
        <v>0</v>
      </c>
      <c r="I8" s="19" t="s">
        <v>16</v>
      </c>
      <c r="J8" s="19" t="s">
        <v>17</v>
      </c>
      <c r="K8" s="19" t="s">
        <v>18</v>
      </c>
      <c r="L8" s="52" t="s">
        <v>0</v>
      </c>
      <c r="M8" s="19" t="s">
        <v>19</v>
      </c>
      <c r="N8" s="19" t="s">
        <v>20</v>
      </c>
      <c r="O8" s="19" t="s">
        <v>21</v>
      </c>
      <c r="P8" s="19"/>
      <c r="Q8" s="52" t="s">
        <v>0</v>
      </c>
      <c r="R8" s="19" t="s">
        <v>22</v>
      </c>
      <c r="S8" s="19" t="s">
        <v>23</v>
      </c>
      <c r="T8" s="19" t="s">
        <v>24</v>
      </c>
      <c r="U8" s="52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25764</v>
      </c>
      <c r="D12" s="5">
        <f>H12+L12+Q12+U12</f>
        <v>25764</v>
      </c>
      <c r="E12" s="5">
        <f>E14+E15</f>
        <v>1528.2</v>
      </c>
      <c r="F12" s="5">
        <f>F14+F15</f>
        <v>2660.7</v>
      </c>
      <c r="G12" s="5">
        <f>G14+G15</f>
        <v>2847.5</v>
      </c>
      <c r="H12" s="5">
        <f>E12+F12+G12</f>
        <v>7036.4</v>
      </c>
      <c r="I12" s="5">
        <f>I14+I15</f>
        <v>2234.5</v>
      </c>
      <c r="J12" s="5">
        <f>J14+J15</f>
        <v>1996.5</v>
      </c>
      <c r="K12" s="5">
        <f>K14+K15</f>
        <v>2308.6</v>
      </c>
      <c r="L12" s="5">
        <f>I12+J12+K12</f>
        <v>6539.6</v>
      </c>
      <c r="M12" s="5">
        <f>M14+M15</f>
        <v>1621.1</v>
      </c>
      <c r="N12" s="5">
        <f>N14+N15</f>
        <v>1426.2</v>
      </c>
      <c r="O12" s="5">
        <f>O14+O15</f>
        <v>1957.8</v>
      </c>
      <c r="P12" s="5"/>
      <c r="Q12" s="5">
        <f>M12+N12+O12</f>
        <v>5005.1</v>
      </c>
      <c r="R12" s="5">
        <f>R14+R15</f>
        <v>2167.4</v>
      </c>
      <c r="S12" s="5">
        <f>S14+S15</f>
        <v>2381</v>
      </c>
      <c r="T12" s="5">
        <f>T14+T15</f>
        <v>2634.5</v>
      </c>
      <c r="U12" s="5">
        <f>R12+S12+T12</f>
        <v>7182.9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8065.9</v>
      </c>
      <c r="D14" s="5">
        <f>H14+L14+Q14+U14</f>
        <v>8065.900000000001</v>
      </c>
      <c r="E14" s="8">
        <v>656.2</v>
      </c>
      <c r="F14" s="8">
        <v>290</v>
      </c>
      <c r="G14" s="8">
        <v>489.9</v>
      </c>
      <c r="H14" s="5">
        <f aca="true" t="shared" si="3" ref="H14:H31">E14+F14+G14</f>
        <v>1436.1</v>
      </c>
      <c r="I14" s="8">
        <v>500</v>
      </c>
      <c r="J14" s="8">
        <v>276</v>
      </c>
      <c r="K14" s="8">
        <v>350</v>
      </c>
      <c r="L14" s="5">
        <f t="shared" si="0"/>
        <v>1126</v>
      </c>
      <c r="M14" s="8">
        <v>510</v>
      </c>
      <c r="N14" s="15">
        <v>372</v>
      </c>
      <c r="O14" s="15">
        <v>866</v>
      </c>
      <c r="P14" s="13"/>
      <c r="Q14" s="5">
        <f t="shared" si="1"/>
        <v>1748</v>
      </c>
      <c r="R14" s="8">
        <v>1037</v>
      </c>
      <c r="S14" s="8">
        <v>1318.8</v>
      </c>
      <c r="T14" s="8">
        <v>1400</v>
      </c>
      <c r="U14" s="5">
        <f t="shared" si="2"/>
        <v>3755.8</v>
      </c>
    </row>
    <row r="15" spans="1:21" ht="14.25" customHeight="1">
      <c r="A15" s="23" t="s">
        <v>79</v>
      </c>
      <c r="B15" s="7" t="s">
        <v>51</v>
      </c>
      <c r="C15" s="5">
        <v>17698.1</v>
      </c>
      <c r="D15" s="5">
        <f aca="true" t="shared" si="4" ref="D15:D31">H15+L15+Q15+U15</f>
        <v>17698.1</v>
      </c>
      <c r="E15" s="17">
        <v>872</v>
      </c>
      <c r="F15" s="17">
        <v>2370.7</v>
      </c>
      <c r="G15" s="17">
        <v>2357.6</v>
      </c>
      <c r="H15" s="5">
        <f t="shared" si="3"/>
        <v>5600.299999999999</v>
      </c>
      <c r="I15" s="8">
        <v>1734.5</v>
      </c>
      <c r="J15" s="8">
        <v>1720.5</v>
      </c>
      <c r="K15" s="8">
        <v>1958.6</v>
      </c>
      <c r="L15" s="5">
        <f t="shared" si="0"/>
        <v>5413.6</v>
      </c>
      <c r="M15" s="8">
        <v>1111.1</v>
      </c>
      <c r="N15" s="8">
        <v>1054.2</v>
      </c>
      <c r="O15" s="8">
        <v>1091.8</v>
      </c>
      <c r="P15" s="13"/>
      <c r="Q15" s="5">
        <f t="shared" si="1"/>
        <v>3257.1000000000004</v>
      </c>
      <c r="R15" s="8">
        <v>1130.4</v>
      </c>
      <c r="S15" s="8">
        <v>1062.2</v>
      </c>
      <c r="T15" s="8">
        <v>1234.5</v>
      </c>
      <c r="U15" s="5">
        <f t="shared" si="2"/>
        <v>3427.1000000000004</v>
      </c>
    </row>
    <row r="16" spans="1:21" ht="22.5" customHeight="1">
      <c r="A16" s="27" t="s">
        <v>76</v>
      </c>
      <c r="B16" s="16" t="s">
        <v>52</v>
      </c>
      <c r="C16" s="5">
        <v>24764</v>
      </c>
      <c r="D16" s="5">
        <f>H16+L16+Q16+U16</f>
        <v>24764</v>
      </c>
      <c r="E16" s="6">
        <f>E18+E19+E20+E21</f>
        <v>876.2</v>
      </c>
      <c r="F16" s="6">
        <f>F18+F19+F20+F21</f>
        <v>2773.5</v>
      </c>
      <c r="G16" s="6">
        <f>G18+G19+G20+G21</f>
        <v>2791.9</v>
      </c>
      <c r="H16" s="5">
        <f t="shared" si="3"/>
        <v>6441.6</v>
      </c>
      <c r="I16" s="6">
        <f>I18+I19+I20+I21</f>
        <v>2124.9</v>
      </c>
      <c r="J16" s="6">
        <f>J18+J19+J20+J21</f>
        <v>2165.3</v>
      </c>
      <c r="K16" s="6">
        <f>K18+K19+K20+K21</f>
        <v>1715.8</v>
      </c>
      <c r="L16" s="5">
        <f t="shared" si="0"/>
        <v>6006.000000000001</v>
      </c>
      <c r="M16" s="6">
        <f>M18+M19+M20+M21</f>
        <v>1500</v>
      </c>
      <c r="N16" s="6">
        <f>N18+N19+N20+N21</f>
        <v>2000</v>
      </c>
      <c r="O16" s="6">
        <f>O21</f>
        <v>2000</v>
      </c>
      <c r="P16" s="14"/>
      <c r="Q16" s="5">
        <f>M16+N16+O16</f>
        <v>5500</v>
      </c>
      <c r="R16" s="6">
        <f>R18+R19+R20+R21</f>
        <v>2000</v>
      </c>
      <c r="S16" s="6">
        <f>S18+S19+S20+S21</f>
        <v>2378</v>
      </c>
      <c r="T16" s="6">
        <f>T18+T19+T20+T21</f>
        <v>2438.4</v>
      </c>
      <c r="U16" s="5">
        <f t="shared" si="2"/>
        <v>6816.4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v>24759.8</v>
      </c>
      <c r="D21" s="5">
        <f t="shared" si="4"/>
        <v>24759.800000000003</v>
      </c>
      <c r="E21" s="8">
        <v>876.2</v>
      </c>
      <c r="F21" s="8">
        <v>2773.5</v>
      </c>
      <c r="G21" s="8">
        <v>2791.9</v>
      </c>
      <c r="H21" s="5">
        <f>E21+F21+G21</f>
        <v>6441.6</v>
      </c>
      <c r="I21" s="8">
        <v>2124.9</v>
      </c>
      <c r="J21" s="8">
        <v>2165.3</v>
      </c>
      <c r="K21" s="8">
        <v>1715.8</v>
      </c>
      <c r="L21" s="5">
        <f t="shared" si="0"/>
        <v>6006.000000000001</v>
      </c>
      <c r="M21" s="8">
        <v>1500</v>
      </c>
      <c r="N21" s="15">
        <v>2000</v>
      </c>
      <c r="O21" s="15">
        <v>2000</v>
      </c>
      <c r="P21" s="13"/>
      <c r="Q21" s="5">
        <f t="shared" si="1"/>
        <v>5500</v>
      </c>
      <c r="R21" s="8">
        <v>2000</v>
      </c>
      <c r="S21" s="8">
        <v>2373.8</v>
      </c>
      <c r="T21" s="8">
        <v>2438.4</v>
      </c>
      <c r="U21" s="5">
        <f t="shared" si="2"/>
        <v>6812.200000000001</v>
      </c>
    </row>
    <row r="22" spans="1:21" ht="14.25" customHeight="1">
      <c r="A22" s="27" t="s">
        <v>60</v>
      </c>
      <c r="B22" s="16" t="s">
        <v>61</v>
      </c>
      <c r="C22" s="5">
        <f>C12-C16</f>
        <v>1000</v>
      </c>
      <c r="D22" s="5">
        <f>H22+L22+Q22+U22</f>
        <v>999.9999999999991</v>
      </c>
      <c r="E22" s="6">
        <f>E12-E16</f>
        <v>652</v>
      </c>
      <c r="F22" s="6">
        <f>F12-F16</f>
        <v>-112.80000000000018</v>
      </c>
      <c r="G22" s="6">
        <f>G12-G16</f>
        <v>55.59999999999991</v>
      </c>
      <c r="H22" s="6">
        <f>H12-H16</f>
        <v>594.7999999999993</v>
      </c>
      <c r="I22" s="6">
        <f aca="true" t="shared" si="6" ref="I22:T22">I12-I16</f>
        <v>109.59999999999991</v>
      </c>
      <c r="J22" s="6">
        <f>J12-J16</f>
        <v>-168.80000000000018</v>
      </c>
      <c r="K22" s="6">
        <f t="shared" si="6"/>
        <v>592.8</v>
      </c>
      <c r="L22" s="6">
        <f t="shared" si="6"/>
        <v>533.5999999999995</v>
      </c>
      <c r="M22" s="6">
        <f t="shared" si="6"/>
        <v>121.09999999999991</v>
      </c>
      <c r="N22" s="6">
        <f t="shared" si="6"/>
        <v>-573.8</v>
      </c>
      <c r="O22" s="6">
        <f t="shared" si="6"/>
        <v>-42.200000000000045</v>
      </c>
      <c r="P22" s="6">
        <f t="shared" si="6"/>
        <v>0</v>
      </c>
      <c r="Q22" s="6">
        <f t="shared" si="6"/>
        <v>-494.89999999999964</v>
      </c>
      <c r="R22" s="6">
        <f t="shared" si="6"/>
        <v>167.4000000000001</v>
      </c>
      <c r="S22" s="6">
        <f t="shared" si="6"/>
        <v>3</v>
      </c>
      <c r="T22" s="6">
        <f t="shared" si="6"/>
        <v>196.0999999999999</v>
      </c>
      <c r="U22" s="6">
        <f>U12-U16</f>
        <v>366.5</v>
      </c>
    </row>
    <row r="23" spans="1:21" ht="33.75" customHeight="1">
      <c r="A23" s="27" t="s">
        <v>62</v>
      </c>
      <c r="B23" s="16" t="s">
        <v>63</v>
      </c>
      <c r="C23" s="5">
        <f>D23</f>
        <v>-999.9999999999991</v>
      </c>
      <c r="D23" s="5">
        <f>H23+L23+Q23+U23</f>
        <v>-999.9999999999991</v>
      </c>
      <c r="E23" s="6">
        <f>E35</f>
        <v>-651.9999999999983</v>
      </c>
      <c r="F23" s="6">
        <f>F35</f>
        <v>112.80000000000177</v>
      </c>
      <c r="G23" s="6">
        <f>G35</f>
        <v>-55.59999999999809</v>
      </c>
      <c r="H23" s="6">
        <f>-H22</f>
        <v>-594.7999999999993</v>
      </c>
      <c r="I23" s="6">
        <f>I35</f>
        <v>-109.59999999999809</v>
      </c>
      <c r="J23" s="6">
        <f aca="true" t="shared" si="7" ref="J23:T23">J35</f>
        <v>168.800000000002</v>
      </c>
      <c r="K23" s="6">
        <f t="shared" si="7"/>
        <v>-592.7999999999979</v>
      </c>
      <c r="L23" s="6">
        <f>-L22</f>
        <v>-533.5999999999995</v>
      </c>
      <c r="M23" s="6">
        <f t="shared" si="7"/>
        <v>-715.8999999999987</v>
      </c>
      <c r="N23" s="6">
        <f t="shared" si="7"/>
        <v>-20.999999999998636</v>
      </c>
      <c r="O23" s="6">
        <f t="shared" si="7"/>
        <v>-552.5999999999985</v>
      </c>
      <c r="P23" s="6">
        <f t="shared" si="7"/>
        <v>-594.7999999999984</v>
      </c>
      <c r="Q23" s="6">
        <f>-Q22</f>
        <v>494.89999999999964</v>
      </c>
      <c r="R23" s="6">
        <f t="shared" si="7"/>
        <v>-1295.799999999997</v>
      </c>
      <c r="S23" s="49">
        <f t="shared" si="7"/>
        <v>868.6000000000035</v>
      </c>
      <c r="T23" s="6">
        <f t="shared" si="7"/>
        <v>675.5000000000041</v>
      </c>
      <c r="U23" s="6">
        <f>-U22</f>
        <v>-366.5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1" ht="73.5" customHeight="1">
      <c r="A32" s="25" t="s">
        <v>89</v>
      </c>
      <c r="B32" s="16" t="s">
        <v>71</v>
      </c>
      <c r="C32" s="5">
        <f>C22+C24-C29</f>
        <v>0</v>
      </c>
      <c r="D32" s="5">
        <f aca="true" t="shared" si="8" ref="D32:U32">D22+D24-D29</f>
        <v>-9.094947017729282E-13</v>
      </c>
      <c r="E32" s="5">
        <f t="shared" si="8"/>
        <v>652</v>
      </c>
      <c r="F32" s="5">
        <f t="shared" si="8"/>
        <v>-112.80000000000018</v>
      </c>
      <c r="G32" s="5">
        <f t="shared" si="8"/>
        <v>55.59999999999991</v>
      </c>
      <c r="H32" s="5">
        <f t="shared" si="8"/>
        <v>594.7999999999993</v>
      </c>
      <c r="I32" s="5">
        <f t="shared" si="8"/>
        <v>109.59999999999991</v>
      </c>
      <c r="J32" s="5">
        <f t="shared" si="8"/>
        <v>-168.80000000000018</v>
      </c>
      <c r="K32" s="5">
        <f t="shared" si="8"/>
        <v>592.8</v>
      </c>
      <c r="L32" s="5">
        <f t="shared" si="8"/>
        <v>533.5999999999995</v>
      </c>
      <c r="M32" s="5">
        <f t="shared" si="8"/>
        <v>121.09999999999991</v>
      </c>
      <c r="N32" s="5">
        <f t="shared" si="8"/>
        <v>-573.8</v>
      </c>
      <c r="O32" s="5">
        <f t="shared" si="8"/>
        <v>-42.200000000000045</v>
      </c>
      <c r="P32" s="5">
        <f t="shared" si="8"/>
        <v>0</v>
      </c>
      <c r="Q32" s="5">
        <f t="shared" si="8"/>
        <v>-494.89999999999964</v>
      </c>
      <c r="R32" s="5">
        <f t="shared" si="8"/>
        <v>167.4000000000001</v>
      </c>
      <c r="S32" s="5">
        <f t="shared" si="8"/>
        <v>-997</v>
      </c>
      <c r="T32" s="5">
        <f t="shared" si="8"/>
        <v>196.0999999999999</v>
      </c>
      <c r="U32" s="5">
        <f t="shared" si="8"/>
        <v>-633.5</v>
      </c>
    </row>
    <row r="33" spans="1:21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1184.8000000000002</v>
      </c>
      <c r="H33" s="8">
        <f>D33+H12-H16</f>
        <v>1240.3999999999996</v>
      </c>
      <c r="I33" s="8">
        <f aca="true" t="shared" si="9" ref="I33:R33">H33+H12-H16</f>
        <v>1835.199999999999</v>
      </c>
      <c r="J33" s="8">
        <f t="shared" si="9"/>
        <v>1944.7999999999988</v>
      </c>
      <c r="K33" s="8">
        <f t="shared" si="9"/>
        <v>1775.9999999999986</v>
      </c>
      <c r="L33" s="8">
        <f>H33+L12-L16</f>
        <v>1773.999999999999</v>
      </c>
      <c r="M33" s="8">
        <f t="shared" si="9"/>
        <v>2307.5999999999976</v>
      </c>
      <c r="N33" s="8">
        <f t="shared" si="9"/>
        <v>2428.6999999999975</v>
      </c>
      <c r="O33" s="8">
        <f t="shared" si="9"/>
        <v>1854.8999999999978</v>
      </c>
      <c r="P33" s="8">
        <f t="shared" si="9"/>
        <v>1812.699999999998</v>
      </c>
      <c r="Q33" s="8">
        <f>L33+Q12-Q16</f>
        <v>1279.0999999999995</v>
      </c>
      <c r="R33" s="8">
        <f t="shared" si="9"/>
        <v>784.1999999999998</v>
      </c>
      <c r="S33" s="8">
        <f>R33+R12-R16+S29</f>
        <v>1951.6</v>
      </c>
      <c r="T33" s="8">
        <f>S33+S12-S16</f>
        <v>1954.6000000000004</v>
      </c>
      <c r="U33" s="8">
        <f>Q33+U12-U16-U29</f>
        <v>645.6000000000004</v>
      </c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645.5999999999985</v>
      </c>
      <c r="E34" s="5">
        <f aca="true" t="shared" si="10" ref="E34:U34">D34+E12-E16-E29</f>
        <v>1297.5999999999983</v>
      </c>
      <c r="F34" s="5">
        <f t="shared" si="10"/>
        <v>1184.7999999999984</v>
      </c>
      <c r="G34" s="5">
        <f t="shared" si="10"/>
        <v>1240.3999999999983</v>
      </c>
      <c r="H34" s="5">
        <f t="shared" si="10"/>
        <v>1835.199999999997</v>
      </c>
      <c r="I34" s="5">
        <f t="shared" si="10"/>
        <v>1944.799999999997</v>
      </c>
      <c r="J34" s="5">
        <f t="shared" si="10"/>
        <v>1775.9999999999968</v>
      </c>
      <c r="K34" s="5">
        <f t="shared" si="10"/>
        <v>2368.7999999999965</v>
      </c>
      <c r="L34" s="5">
        <f t="shared" si="10"/>
        <v>2902.399999999997</v>
      </c>
      <c r="M34" s="5">
        <f t="shared" si="10"/>
        <v>3023.4999999999964</v>
      </c>
      <c r="N34" s="5">
        <f t="shared" si="10"/>
        <v>2449.699999999996</v>
      </c>
      <c r="O34" s="5">
        <f>N34+O12-O16-O29</f>
        <v>2407.4999999999964</v>
      </c>
      <c r="P34" s="5">
        <f t="shared" si="10"/>
        <v>2407.4999999999964</v>
      </c>
      <c r="Q34" s="5">
        <f t="shared" si="10"/>
        <v>1912.5999999999967</v>
      </c>
      <c r="R34" s="5">
        <f t="shared" si="10"/>
        <v>2079.999999999997</v>
      </c>
      <c r="S34" s="5">
        <f t="shared" si="10"/>
        <v>1082.9999999999964</v>
      </c>
      <c r="T34" s="5">
        <f t="shared" si="10"/>
        <v>1279.0999999999963</v>
      </c>
      <c r="U34" s="5">
        <f t="shared" si="10"/>
        <v>645.5999999999967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1.4779288903810084E-12</v>
      </c>
      <c r="E35" s="5">
        <f t="shared" si="11"/>
        <v>-651.9999999999983</v>
      </c>
      <c r="F35" s="5">
        <f t="shared" si="11"/>
        <v>112.80000000000177</v>
      </c>
      <c r="G35" s="5">
        <f t="shared" si="11"/>
        <v>-55.59999999999809</v>
      </c>
      <c r="H35" s="5">
        <f t="shared" si="11"/>
        <v>-594.7999999999975</v>
      </c>
      <c r="I35" s="5">
        <f t="shared" si="11"/>
        <v>-109.59999999999809</v>
      </c>
      <c r="J35" s="5">
        <f t="shared" si="11"/>
        <v>168.800000000002</v>
      </c>
      <c r="K35" s="5">
        <f t="shared" si="11"/>
        <v>-592.7999999999979</v>
      </c>
      <c r="L35" s="5">
        <f t="shared" si="11"/>
        <v>-1128.3999999999978</v>
      </c>
      <c r="M35" s="5">
        <f t="shared" si="11"/>
        <v>-715.8999999999987</v>
      </c>
      <c r="N35" s="5">
        <f t="shared" si="11"/>
        <v>-20.999999999998636</v>
      </c>
      <c r="O35" s="5">
        <f t="shared" si="11"/>
        <v>-552.5999999999985</v>
      </c>
      <c r="P35" s="5">
        <f t="shared" si="11"/>
        <v>-594.7999999999984</v>
      </c>
      <c r="Q35" s="5">
        <f t="shared" si="11"/>
        <v>-633.4999999999973</v>
      </c>
      <c r="R35" s="5">
        <f t="shared" si="11"/>
        <v>-1295.799999999997</v>
      </c>
      <c r="S35" s="5">
        <f t="shared" si="11"/>
        <v>868.6000000000035</v>
      </c>
      <c r="T35" s="5">
        <f t="shared" si="11"/>
        <v>675.5000000000041</v>
      </c>
      <c r="U35" s="5">
        <f t="shared" si="11"/>
        <v>3.637978807091713E-12</v>
      </c>
    </row>
    <row r="36" spans="1:21" ht="47.25" customHeight="1">
      <c r="A36" s="3"/>
      <c r="B36" s="53" t="s">
        <v>94</v>
      </c>
      <c r="C36" s="54"/>
      <c r="D36" s="54"/>
      <c r="E36" s="54"/>
      <c r="F36" s="54"/>
      <c r="G36" s="54"/>
      <c r="H36" s="39"/>
      <c r="I36" s="40"/>
      <c r="J36" s="41"/>
      <c r="K36" s="42"/>
      <c r="L36" s="43"/>
      <c r="M36" s="44"/>
      <c r="N36" s="44"/>
      <c r="O36" s="43"/>
      <c r="P36" s="43"/>
      <c r="Q36" s="57" t="s">
        <v>95</v>
      </c>
      <c r="R36" s="58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0" t="s">
        <v>92</v>
      </c>
      <c r="C39" s="51"/>
      <c r="D39" s="51"/>
      <c r="E39" s="51"/>
      <c r="F39" s="51"/>
      <c r="G39" s="51"/>
      <c r="H39" s="51"/>
      <c r="I39" s="32"/>
      <c r="J39" s="32"/>
      <c r="K39" s="32"/>
      <c r="L39" s="32"/>
      <c r="M39" s="32"/>
      <c r="N39" s="32"/>
      <c r="O39" s="48"/>
      <c r="P39" s="32"/>
      <c r="Q39" s="55" t="s">
        <v>93</v>
      </c>
      <c r="R39" s="56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8065.9</v>
      </c>
    </row>
    <row r="43" ht="12.75" hidden="1">
      <c r="C43" s="4" t="e">
        <f>C42-#REF!</f>
        <v>#REF!</v>
      </c>
    </row>
  </sheetData>
  <sheetProtection/>
  <mergeCells count="17">
    <mergeCell ref="A1:T1"/>
    <mergeCell ref="L6:L8"/>
    <mergeCell ref="A6:A8"/>
    <mergeCell ref="B6:B8"/>
    <mergeCell ref="C6:C8"/>
    <mergeCell ref="D6:D8"/>
    <mergeCell ref="Q36:R36"/>
    <mergeCell ref="B39:H39"/>
    <mergeCell ref="M6:O7"/>
    <mergeCell ref="Q6:Q8"/>
    <mergeCell ref="R6:T7"/>
    <mergeCell ref="B36:G36"/>
    <mergeCell ref="U6:U8"/>
    <mergeCell ref="E6:G7"/>
    <mergeCell ref="H6:H8"/>
    <mergeCell ref="I6:K7"/>
    <mergeCell ref="Q39:R39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2020-02-17T10:21:40Z</dcterms:modified>
  <cp:category/>
  <cp:version/>
  <cp:contentType/>
  <cp:contentStatus/>
</cp:coreProperties>
</file>